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40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<sst xmlns="http://schemas.openxmlformats.org/spreadsheetml/2006/main" count="103" uniqueCount="91">
  <si>
    <t>TT</t>
  </si>
  <si>
    <t>Nội dung</t>
  </si>
  <si>
    <t>Số lượng kỹ thuật</t>
  </si>
  <si>
    <t>I</t>
  </si>
  <si>
    <t>Hồi sức cấp cứu và Chống độc</t>
  </si>
  <si>
    <t>II</t>
  </si>
  <si>
    <t>Nội khoa</t>
  </si>
  <si>
    <t>III</t>
  </si>
  <si>
    <t xml:space="preserve">Nhi khoa </t>
  </si>
  <si>
    <t>IV</t>
  </si>
  <si>
    <t>Lao (ngoại lao)</t>
  </si>
  <si>
    <t>V</t>
  </si>
  <si>
    <t>Da liễu</t>
  </si>
  <si>
    <t>VI</t>
  </si>
  <si>
    <t>Tâm thần</t>
  </si>
  <si>
    <t>VII</t>
  </si>
  <si>
    <t>Nội tiết</t>
  </si>
  <si>
    <t>VIII</t>
  </si>
  <si>
    <t>Y học cổ truyền</t>
  </si>
  <si>
    <t>IX</t>
  </si>
  <si>
    <t xml:space="preserve">Gây mê hồi sức </t>
  </si>
  <si>
    <t>X</t>
  </si>
  <si>
    <t>Ngoại khoa</t>
  </si>
  <si>
    <t>XI</t>
  </si>
  <si>
    <t>Bỏng</t>
  </si>
  <si>
    <t>XII</t>
  </si>
  <si>
    <t>Ung bướu</t>
  </si>
  <si>
    <t>XIII</t>
  </si>
  <si>
    <t>Phụ sản</t>
  </si>
  <si>
    <t>XIV</t>
  </si>
  <si>
    <t>Mắt</t>
  </si>
  <si>
    <t>XV</t>
  </si>
  <si>
    <t>Tai mũi họng</t>
  </si>
  <si>
    <t>XVI</t>
  </si>
  <si>
    <t>Răng hàm mặt</t>
  </si>
  <si>
    <t>XVII</t>
  </si>
  <si>
    <t xml:space="preserve">Phục hồi chức năng </t>
  </si>
  <si>
    <t>XVIII</t>
  </si>
  <si>
    <t xml:space="preserve">Điện quang  </t>
  </si>
  <si>
    <t>XIX</t>
  </si>
  <si>
    <t xml:space="preserve">Y học hạt nhân </t>
  </si>
  <si>
    <t>XX</t>
  </si>
  <si>
    <t>Nội soi chẩn đoán, can thiệp</t>
  </si>
  <si>
    <t>XXI</t>
  </si>
  <si>
    <t>Thăm dò chức năng</t>
  </si>
  <si>
    <t>XXII</t>
  </si>
  <si>
    <t>Huyết học - truyền máu</t>
  </si>
  <si>
    <t>XXIII</t>
  </si>
  <si>
    <t>Hoá sinh</t>
  </si>
  <si>
    <t>XXIV</t>
  </si>
  <si>
    <t>Vi sinh, ký sinh trùng</t>
  </si>
  <si>
    <t>XXV</t>
  </si>
  <si>
    <t>Giải phẫu bệnh và Tế bào bệnh học</t>
  </si>
  <si>
    <t>XXVI</t>
  </si>
  <si>
    <t>Vi phẫu</t>
  </si>
  <si>
    <t>XXVII</t>
  </si>
  <si>
    <t>Phẫu thuật nội soi</t>
  </si>
  <si>
    <t>XXVIII</t>
  </si>
  <si>
    <t>Tỉnh</t>
  </si>
  <si>
    <t>Trung ương</t>
  </si>
  <si>
    <t>Huyện</t>
  </si>
  <si>
    <t>Xã</t>
  </si>
  <si>
    <t>Phân tuyến kỹ thuật</t>
  </si>
  <si>
    <t>Thông tư 43</t>
  </si>
  <si>
    <t>Thông tư 21 sửa đổi, 
bổ sung Thông tư 43</t>
  </si>
  <si>
    <t>TỔNG CỘNG DMKT 
THEO TT43 +TT21</t>
  </si>
  <si>
    <t>TỔNG CỘNG</t>
  </si>
  <si>
    <t>TỔNG HỢP DMKT THEO THÔNG TƯ 43 VÀ THÔNG TƯ 21</t>
  </si>
  <si>
    <t>Tạo hình - Thẩm mỹ</t>
  </si>
  <si>
    <t>46,1</t>
  </si>
  <si>
    <t>13,2</t>
  </si>
  <si>
    <t>55,6</t>
  </si>
  <si>
    <t>30,4</t>
  </si>
  <si>
    <t>37,3</t>
  </si>
  <si>
    <t>24,7</t>
  </si>
  <si>
    <t>35,3</t>
  </si>
  <si>
    <t>85,7</t>
  </si>
  <si>
    <t>27,3</t>
  </si>
  <si>
    <t>59,5</t>
  </si>
  <si>
    <t>84,6</t>
  </si>
  <si>
    <t>72,9</t>
  </si>
  <si>
    <t>52,2</t>
  </si>
  <si>
    <t>48,8</t>
  </si>
  <si>
    <t>79,6</t>
  </si>
  <si>
    <t>44,4</t>
  </si>
  <si>
    <t>57,9</t>
  </si>
  <si>
    <t>63,7</t>
  </si>
  <si>
    <t>Tổng số DMKT đã đưuọc phê duyệt thực hiện</t>
  </si>
  <si>
    <t>Vượt tuyến</t>
  </si>
  <si>
    <t>Tổng số</t>
  </si>
  <si>
    <t>Tỷ lệ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</si>
</sst>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R34" sqref="R34"/>
    </sheetView>
  </sheetViews>
  <sheetFormatPr defaultColWidth="9.00390625" defaultRowHeight="15.75"/>
  <cols>
    <col min="1" max="1" width="7.75390625" style="1" customWidth="1"/>
    <col min="2" max="2" width="24.625" style="7" customWidth="1"/>
    <col min="3" max="3" width="8.875" style="2" customWidth="1"/>
    <col min="4" max="4" width="6.50390625" style="6" customWidth="1"/>
    <col min="5" max="6" width="6.875" style="6" customWidth="1"/>
    <col min="7" max="7" width="6.375" style="6" hidden="1" customWidth="1"/>
    <col min="8" max="8" width="8.625" style="6" customWidth="1"/>
    <col min="9" max="9" width="6.75390625" style="6" customWidth="1"/>
    <col min="10" max="10" width="5.875" style="6" customWidth="1"/>
    <col min="11" max="11" width="6.625" style="6" customWidth="1"/>
    <col min="12" max="12" width="6.375" style="6" hidden="1" customWidth="1"/>
    <col min="13" max="13" width="9.00390625" style="2" customWidth="1"/>
    <col min="14" max="14" width="6.25390625" style="2" customWidth="1"/>
    <col min="15" max="15" width="6.125" style="2" customWidth="1"/>
    <col min="16" max="16" width="6.875" style="2" customWidth="1"/>
    <col min="17" max="17" width="6.375" style="2" hidden="1" customWidth="1"/>
    <col min="18" max="18" width="6.375" style="2" customWidth="1"/>
    <col min="19" max="19" width="9.875" style="2" customWidth="1"/>
  </cols>
  <sheetData>
    <row r="1" spans="1:20" ht="18.7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7"/>
      <c r="S1" s="17"/>
      <c r="T1" s="8"/>
    </row>
    <row r="2" spans="1:20" ht="15.75">
      <c r="A2" s="30" t="s">
        <v>0</v>
      </c>
      <c r="B2" s="30" t="s">
        <v>1</v>
      </c>
      <c r="C2" s="31" t="s">
        <v>63</v>
      </c>
      <c r="D2" s="31"/>
      <c r="E2" s="31"/>
      <c r="F2" s="31"/>
      <c r="G2" s="31"/>
      <c r="H2" s="30" t="s">
        <v>64</v>
      </c>
      <c r="I2" s="30"/>
      <c r="J2" s="30"/>
      <c r="K2" s="30"/>
      <c r="L2" s="30"/>
      <c r="M2" s="30" t="s">
        <v>65</v>
      </c>
      <c r="N2" s="30"/>
      <c r="O2" s="30"/>
      <c r="P2" s="30"/>
      <c r="Q2" s="30"/>
      <c r="R2" s="21" t="s">
        <v>87</v>
      </c>
      <c r="S2" s="22"/>
      <c r="T2" s="23"/>
    </row>
    <row r="3" spans="1:20" s="2" customFormat="1" ht="15.75">
      <c r="A3" s="30"/>
      <c r="B3" s="30"/>
      <c r="C3" s="30" t="s">
        <v>2</v>
      </c>
      <c r="D3" s="30" t="s">
        <v>62</v>
      </c>
      <c r="E3" s="30"/>
      <c r="F3" s="30"/>
      <c r="G3" s="30"/>
      <c r="H3" s="30" t="s">
        <v>2</v>
      </c>
      <c r="I3" s="30" t="s">
        <v>62</v>
      </c>
      <c r="J3" s="30"/>
      <c r="K3" s="30"/>
      <c r="L3" s="30"/>
      <c r="M3" s="30" t="s">
        <v>2</v>
      </c>
      <c r="N3" s="30" t="s">
        <v>62</v>
      </c>
      <c r="O3" s="30"/>
      <c r="P3" s="30"/>
      <c r="Q3" s="30"/>
      <c r="R3" s="24"/>
      <c r="S3" s="25"/>
      <c r="T3" s="26"/>
    </row>
    <row r="4" spans="1:20" ht="73.5" customHeight="1">
      <c r="A4" s="30"/>
      <c r="B4" s="30"/>
      <c r="C4" s="30"/>
      <c r="D4" s="3" t="s">
        <v>59</v>
      </c>
      <c r="E4" s="3" t="s">
        <v>58</v>
      </c>
      <c r="F4" s="3" t="s">
        <v>60</v>
      </c>
      <c r="G4" s="3" t="s">
        <v>61</v>
      </c>
      <c r="H4" s="30"/>
      <c r="I4" s="3" t="s">
        <v>59</v>
      </c>
      <c r="J4" s="3" t="s">
        <v>58</v>
      </c>
      <c r="K4" s="3" t="s">
        <v>60</v>
      </c>
      <c r="L4" s="3" t="s">
        <v>61</v>
      </c>
      <c r="M4" s="30"/>
      <c r="N4" s="3" t="s">
        <v>59</v>
      </c>
      <c r="O4" s="3" t="s">
        <v>58</v>
      </c>
      <c r="P4" s="3" t="s">
        <v>60</v>
      </c>
      <c r="Q4" s="3" t="s">
        <v>61</v>
      </c>
      <c r="R4" s="15" t="s">
        <v>88</v>
      </c>
      <c r="S4" s="20" t="s">
        <v>89</v>
      </c>
      <c r="T4" s="20" t="s">
        <v>90</v>
      </c>
    </row>
    <row r="5" spans="1:20" s="4" customFormat="1" ht="31.5">
      <c r="A5" s="10" t="s">
        <v>3</v>
      </c>
      <c r="B5" s="11" t="s">
        <v>4</v>
      </c>
      <c r="C5" s="10">
        <v>304</v>
      </c>
      <c r="D5" s="12">
        <v>304</v>
      </c>
      <c r="E5" s="12">
        <v>283</v>
      </c>
      <c r="F5" s="13">
        <v>191</v>
      </c>
      <c r="G5" s="13">
        <v>55</v>
      </c>
      <c r="H5" s="10">
        <v>82</v>
      </c>
      <c r="I5" s="10">
        <v>82</v>
      </c>
      <c r="J5" s="10">
        <v>77</v>
      </c>
      <c r="K5" s="10">
        <v>52</v>
      </c>
      <c r="L5" s="10">
        <v>1</v>
      </c>
      <c r="M5" s="10">
        <f>C5+H5</f>
        <v>386</v>
      </c>
      <c r="N5" s="10">
        <f>D5+I5</f>
        <v>386</v>
      </c>
      <c r="O5" s="10">
        <f>E5+J5</f>
        <v>360</v>
      </c>
      <c r="P5" s="10">
        <f>F5+K5</f>
        <v>243</v>
      </c>
      <c r="Q5" s="10">
        <f>G5+L5</f>
        <v>56</v>
      </c>
      <c r="R5" s="10">
        <v>0</v>
      </c>
      <c r="S5" s="10">
        <v>112</v>
      </c>
      <c r="T5" s="18" t="s">
        <v>69</v>
      </c>
    </row>
    <row r="6" spans="1:20" ht="16.5">
      <c r="A6" s="10" t="s">
        <v>5</v>
      </c>
      <c r="B6" s="11" t="s">
        <v>6</v>
      </c>
      <c r="C6" s="10">
        <v>431</v>
      </c>
      <c r="D6" s="12">
        <v>431</v>
      </c>
      <c r="E6" s="12">
        <v>349</v>
      </c>
      <c r="F6" s="13">
        <v>99</v>
      </c>
      <c r="G6" s="13">
        <v>24</v>
      </c>
      <c r="H6" s="10">
        <v>224</v>
      </c>
      <c r="I6" s="10">
        <v>224</v>
      </c>
      <c r="J6" s="10">
        <v>193</v>
      </c>
      <c r="K6" s="10">
        <v>14</v>
      </c>
      <c r="L6" s="10">
        <v>0</v>
      </c>
      <c r="M6" s="10">
        <f aca="true" t="shared" si="0" ref="M6:M33">C6+H6</f>
        <v>655</v>
      </c>
      <c r="N6" s="10">
        <f aca="true" t="shared" si="1" ref="N6:N33">D6+I6</f>
        <v>655</v>
      </c>
      <c r="O6" s="10">
        <f aca="true" t="shared" si="2" ref="O6:O33">E6+J6</f>
        <v>542</v>
      </c>
      <c r="P6" s="10">
        <f aca="true" t="shared" si="3" ref="P6:P33">F6+K6</f>
        <v>113</v>
      </c>
      <c r="Q6" s="10">
        <f aca="true" t="shared" si="4" ref="Q6:Q33">G6+L6</f>
        <v>24</v>
      </c>
      <c r="R6" s="10">
        <v>0</v>
      </c>
      <c r="S6" s="10">
        <v>72</v>
      </c>
      <c r="T6" s="18" t="s">
        <v>86</v>
      </c>
    </row>
    <row r="7" spans="1:20" ht="16.5">
      <c r="A7" s="10" t="s">
        <v>7</v>
      </c>
      <c r="B7" s="11" t="s">
        <v>8</v>
      </c>
      <c r="C7" s="10">
        <v>4170</v>
      </c>
      <c r="D7" s="12">
        <v>4170</v>
      </c>
      <c r="E7" s="12">
        <v>3483</v>
      </c>
      <c r="F7" s="13">
        <v>1286</v>
      </c>
      <c r="G7" s="13">
        <v>469</v>
      </c>
      <c r="H7" s="10">
        <v>98</v>
      </c>
      <c r="I7" s="10">
        <v>98</v>
      </c>
      <c r="J7" s="10">
        <v>57</v>
      </c>
      <c r="K7" s="10">
        <v>15</v>
      </c>
      <c r="L7" s="10">
        <v>5</v>
      </c>
      <c r="M7" s="10">
        <f t="shared" si="0"/>
        <v>4268</v>
      </c>
      <c r="N7" s="10">
        <f t="shared" si="1"/>
        <v>4268</v>
      </c>
      <c r="O7" s="10">
        <f t="shared" si="2"/>
        <v>3540</v>
      </c>
      <c r="P7" s="10">
        <f t="shared" si="3"/>
        <v>1301</v>
      </c>
      <c r="Q7" s="10">
        <f t="shared" si="4"/>
        <v>474</v>
      </c>
      <c r="R7" s="10">
        <v>0</v>
      </c>
      <c r="S7" s="10">
        <v>859</v>
      </c>
      <c r="T7" s="18">
        <v>66</v>
      </c>
    </row>
    <row r="8" spans="1:20" ht="16.5">
      <c r="A8" s="10" t="s">
        <v>9</v>
      </c>
      <c r="B8" s="11" t="s">
        <v>10</v>
      </c>
      <c r="C8" s="10">
        <v>41</v>
      </c>
      <c r="D8" s="12">
        <v>41</v>
      </c>
      <c r="E8" s="12">
        <v>33</v>
      </c>
      <c r="F8" s="13">
        <v>4</v>
      </c>
      <c r="G8" s="13">
        <v>0</v>
      </c>
      <c r="H8" s="10">
        <v>17</v>
      </c>
      <c r="I8" s="10">
        <v>17</v>
      </c>
      <c r="J8" s="10">
        <v>13</v>
      </c>
      <c r="K8" s="10">
        <v>0</v>
      </c>
      <c r="L8" s="10">
        <v>0</v>
      </c>
      <c r="M8" s="10">
        <f t="shared" si="0"/>
        <v>58</v>
      </c>
      <c r="N8" s="10">
        <f t="shared" si="1"/>
        <v>58</v>
      </c>
      <c r="O8" s="10">
        <f t="shared" si="2"/>
        <v>46</v>
      </c>
      <c r="P8" s="10">
        <f t="shared" si="3"/>
        <v>4</v>
      </c>
      <c r="Q8" s="10">
        <f t="shared" si="4"/>
        <v>0</v>
      </c>
      <c r="R8" s="10">
        <v>0</v>
      </c>
      <c r="S8" s="10">
        <v>4</v>
      </c>
      <c r="T8" s="18">
        <f>S8/P8*100</f>
        <v>100</v>
      </c>
    </row>
    <row r="9" spans="1:20" ht="16.5">
      <c r="A9" s="10" t="s">
        <v>11</v>
      </c>
      <c r="B9" s="11" t="s">
        <v>12</v>
      </c>
      <c r="C9" s="10">
        <v>89</v>
      </c>
      <c r="D9" s="12">
        <v>89</v>
      </c>
      <c r="E9" s="12">
        <v>89</v>
      </c>
      <c r="F9" s="13">
        <v>14</v>
      </c>
      <c r="G9" s="13">
        <v>1</v>
      </c>
      <c r="H9" s="10">
        <v>32</v>
      </c>
      <c r="I9" s="10">
        <v>32</v>
      </c>
      <c r="J9" s="10">
        <v>32</v>
      </c>
      <c r="K9" s="10">
        <v>5</v>
      </c>
      <c r="L9" s="10">
        <v>0</v>
      </c>
      <c r="M9" s="10">
        <f t="shared" si="0"/>
        <v>121</v>
      </c>
      <c r="N9" s="10">
        <f t="shared" si="1"/>
        <v>121</v>
      </c>
      <c r="O9" s="10">
        <f t="shared" si="2"/>
        <v>121</v>
      </c>
      <c r="P9" s="10">
        <f t="shared" si="3"/>
        <v>19</v>
      </c>
      <c r="Q9" s="10">
        <f t="shared" si="4"/>
        <v>1</v>
      </c>
      <c r="R9" s="10">
        <v>0</v>
      </c>
      <c r="S9" s="10">
        <v>11</v>
      </c>
      <c r="T9" s="18" t="s">
        <v>85</v>
      </c>
    </row>
    <row r="10" spans="1:20" ht="16.5">
      <c r="A10" s="10" t="s">
        <v>13</v>
      </c>
      <c r="B10" s="11" t="s">
        <v>14</v>
      </c>
      <c r="C10" s="10">
        <v>83</v>
      </c>
      <c r="D10" s="12">
        <v>83</v>
      </c>
      <c r="E10" s="14">
        <v>82</v>
      </c>
      <c r="F10" s="13">
        <v>18</v>
      </c>
      <c r="G10" s="13">
        <v>12</v>
      </c>
      <c r="H10" s="10">
        <v>5</v>
      </c>
      <c r="I10" s="10">
        <v>5</v>
      </c>
      <c r="J10" s="10">
        <v>5</v>
      </c>
      <c r="K10" s="10">
        <v>0</v>
      </c>
      <c r="L10" s="10">
        <v>0</v>
      </c>
      <c r="M10" s="10">
        <f t="shared" si="0"/>
        <v>88</v>
      </c>
      <c r="N10" s="10">
        <f t="shared" si="1"/>
        <v>88</v>
      </c>
      <c r="O10" s="10">
        <f t="shared" si="2"/>
        <v>87</v>
      </c>
      <c r="P10" s="10">
        <f t="shared" si="3"/>
        <v>18</v>
      </c>
      <c r="Q10" s="10">
        <f t="shared" si="4"/>
        <v>12</v>
      </c>
      <c r="R10" s="10">
        <v>0</v>
      </c>
      <c r="S10" s="10">
        <v>8</v>
      </c>
      <c r="T10" s="18" t="s">
        <v>84</v>
      </c>
    </row>
    <row r="11" spans="1:20" ht="16.5">
      <c r="A11" s="10" t="s">
        <v>15</v>
      </c>
      <c r="B11" s="11" t="s">
        <v>16</v>
      </c>
      <c r="C11" s="10">
        <v>245</v>
      </c>
      <c r="D11" s="12">
        <v>245</v>
      </c>
      <c r="E11" s="12">
        <v>183</v>
      </c>
      <c r="F11" s="13">
        <v>18</v>
      </c>
      <c r="G11" s="13">
        <v>4</v>
      </c>
      <c r="H11" s="10">
        <v>2</v>
      </c>
      <c r="I11" s="10">
        <v>2</v>
      </c>
      <c r="J11" s="10">
        <v>2</v>
      </c>
      <c r="K11" s="10">
        <v>2</v>
      </c>
      <c r="L11" s="10">
        <v>0</v>
      </c>
      <c r="M11" s="10">
        <f t="shared" si="0"/>
        <v>247</v>
      </c>
      <c r="N11" s="10">
        <f t="shared" si="1"/>
        <v>247</v>
      </c>
      <c r="O11" s="10">
        <f t="shared" si="2"/>
        <v>185</v>
      </c>
      <c r="P11" s="10">
        <f t="shared" si="3"/>
        <v>20</v>
      </c>
      <c r="Q11" s="10">
        <f t="shared" si="4"/>
        <v>4</v>
      </c>
      <c r="R11" s="10">
        <v>0</v>
      </c>
      <c r="S11" s="10">
        <v>16</v>
      </c>
      <c r="T11" s="18">
        <f>S11/P11*100</f>
        <v>80</v>
      </c>
    </row>
    <row r="12" spans="1:20" ht="16.5">
      <c r="A12" s="10" t="s">
        <v>17</v>
      </c>
      <c r="B12" s="11" t="s">
        <v>18</v>
      </c>
      <c r="C12" s="10">
        <v>482</v>
      </c>
      <c r="D12" s="12">
        <v>482</v>
      </c>
      <c r="E12" s="12">
        <v>482</v>
      </c>
      <c r="F12" s="13">
        <v>398</v>
      </c>
      <c r="G12" s="13">
        <v>191</v>
      </c>
      <c r="H12" s="10">
        <v>4</v>
      </c>
      <c r="I12" s="10">
        <v>4</v>
      </c>
      <c r="J12" s="10">
        <v>4</v>
      </c>
      <c r="K12" s="10">
        <v>4</v>
      </c>
      <c r="L12" s="10">
        <v>3</v>
      </c>
      <c r="M12" s="10">
        <f t="shared" si="0"/>
        <v>486</v>
      </c>
      <c r="N12" s="10">
        <f t="shared" si="1"/>
        <v>486</v>
      </c>
      <c r="O12" s="10">
        <f t="shared" si="2"/>
        <v>486</v>
      </c>
      <c r="P12" s="10">
        <f t="shared" si="3"/>
        <v>402</v>
      </c>
      <c r="Q12" s="10">
        <f t="shared" si="4"/>
        <v>194</v>
      </c>
      <c r="R12" s="10">
        <v>0</v>
      </c>
      <c r="S12" s="10">
        <v>320</v>
      </c>
      <c r="T12" s="18" t="s">
        <v>83</v>
      </c>
    </row>
    <row r="13" spans="1:20" ht="16.5">
      <c r="A13" s="10" t="s">
        <v>19</v>
      </c>
      <c r="B13" s="11" t="s">
        <v>20</v>
      </c>
      <c r="C13" s="10">
        <v>4777</v>
      </c>
      <c r="D13" s="12">
        <v>4777</v>
      </c>
      <c r="E13" s="12">
        <v>4599</v>
      </c>
      <c r="F13" s="13">
        <v>928</v>
      </c>
      <c r="G13" s="13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f t="shared" si="0"/>
        <v>4777</v>
      </c>
      <c r="N13" s="10">
        <f t="shared" si="1"/>
        <v>4777</v>
      </c>
      <c r="O13" s="10">
        <f t="shared" si="2"/>
        <v>4599</v>
      </c>
      <c r="P13" s="10">
        <f t="shared" si="3"/>
        <v>928</v>
      </c>
      <c r="Q13" s="10">
        <f t="shared" si="4"/>
        <v>0</v>
      </c>
      <c r="R13" s="10">
        <v>0</v>
      </c>
      <c r="S13" s="10">
        <v>733</v>
      </c>
      <c r="T13" s="18">
        <v>79</v>
      </c>
    </row>
    <row r="14" spans="1:20" ht="16.5">
      <c r="A14" s="10" t="s">
        <v>21</v>
      </c>
      <c r="B14" s="11" t="s">
        <v>22</v>
      </c>
      <c r="C14" s="10">
        <v>1113</v>
      </c>
      <c r="D14" s="12">
        <v>1113</v>
      </c>
      <c r="E14" s="12">
        <v>737</v>
      </c>
      <c r="F14" s="13">
        <v>121</v>
      </c>
      <c r="G14" s="13">
        <v>5</v>
      </c>
      <c r="H14" s="10">
        <v>5</v>
      </c>
      <c r="I14" s="10">
        <v>5</v>
      </c>
      <c r="J14" s="10">
        <v>5</v>
      </c>
      <c r="K14" s="10">
        <v>0</v>
      </c>
      <c r="L14" s="10">
        <v>0</v>
      </c>
      <c r="M14" s="10">
        <f t="shared" si="0"/>
        <v>1118</v>
      </c>
      <c r="N14" s="10">
        <f t="shared" si="1"/>
        <v>1118</v>
      </c>
      <c r="O14" s="10">
        <f t="shared" si="2"/>
        <v>742</v>
      </c>
      <c r="P14" s="10">
        <f t="shared" si="3"/>
        <v>121</v>
      </c>
      <c r="Q14" s="10">
        <f t="shared" si="4"/>
        <v>5</v>
      </c>
      <c r="R14" s="10">
        <v>0</v>
      </c>
      <c r="S14" s="10">
        <v>59</v>
      </c>
      <c r="T14" s="18" t="s">
        <v>82</v>
      </c>
    </row>
    <row r="15" spans="1:20" ht="16.5">
      <c r="A15" s="10" t="s">
        <v>23</v>
      </c>
      <c r="B15" s="11" t="s">
        <v>24</v>
      </c>
      <c r="C15" s="10">
        <v>131</v>
      </c>
      <c r="D15" s="12">
        <v>131</v>
      </c>
      <c r="E15" s="12">
        <v>104</v>
      </c>
      <c r="F15" s="13">
        <v>43</v>
      </c>
      <c r="G15" s="13">
        <v>10</v>
      </c>
      <c r="H15" s="10">
        <v>49</v>
      </c>
      <c r="I15" s="10">
        <v>49</v>
      </c>
      <c r="J15" s="10">
        <v>44</v>
      </c>
      <c r="K15" s="10">
        <v>26</v>
      </c>
      <c r="L15" s="10">
        <v>5</v>
      </c>
      <c r="M15" s="10">
        <f t="shared" si="0"/>
        <v>180</v>
      </c>
      <c r="N15" s="10">
        <f t="shared" si="1"/>
        <v>180</v>
      </c>
      <c r="O15" s="10">
        <f t="shared" si="2"/>
        <v>148</v>
      </c>
      <c r="P15" s="10">
        <f t="shared" si="3"/>
        <v>69</v>
      </c>
      <c r="Q15" s="10">
        <f t="shared" si="4"/>
        <v>15</v>
      </c>
      <c r="R15" s="10">
        <v>0</v>
      </c>
      <c r="S15" s="10">
        <v>36</v>
      </c>
      <c r="T15" s="18" t="s">
        <v>81</v>
      </c>
    </row>
    <row r="16" spans="1:20" ht="16.5">
      <c r="A16" s="10" t="s">
        <v>25</v>
      </c>
      <c r="B16" s="11" t="s">
        <v>26</v>
      </c>
      <c r="C16" s="10">
        <v>401</v>
      </c>
      <c r="D16" s="12">
        <v>401</v>
      </c>
      <c r="E16" s="12">
        <v>349</v>
      </c>
      <c r="F16" s="13">
        <v>37</v>
      </c>
      <c r="G16" s="13">
        <v>0</v>
      </c>
      <c r="H16" s="10">
        <v>47</v>
      </c>
      <c r="I16" s="10">
        <v>47</v>
      </c>
      <c r="J16" s="10">
        <v>29</v>
      </c>
      <c r="K16" s="10">
        <v>0</v>
      </c>
      <c r="L16" s="10">
        <v>0</v>
      </c>
      <c r="M16" s="10">
        <f t="shared" si="0"/>
        <v>448</v>
      </c>
      <c r="N16" s="10">
        <f t="shared" si="1"/>
        <v>448</v>
      </c>
      <c r="O16" s="10">
        <f t="shared" si="2"/>
        <v>378</v>
      </c>
      <c r="P16" s="10">
        <f t="shared" si="3"/>
        <v>37</v>
      </c>
      <c r="Q16" s="10">
        <f t="shared" si="4"/>
        <v>0</v>
      </c>
      <c r="R16" s="10">
        <v>0</v>
      </c>
      <c r="S16" s="10">
        <v>27</v>
      </c>
      <c r="T16" s="18" t="s">
        <v>80</v>
      </c>
    </row>
    <row r="17" spans="1:20" ht="16.5">
      <c r="A17" s="10" t="s">
        <v>27</v>
      </c>
      <c r="B17" s="11" t="s">
        <v>28</v>
      </c>
      <c r="C17" s="10">
        <v>241</v>
      </c>
      <c r="D17" s="12">
        <v>241</v>
      </c>
      <c r="E17" s="12">
        <v>230</v>
      </c>
      <c r="F17" s="13">
        <v>104</v>
      </c>
      <c r="G17" s="13">
        <v>21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f t="shared" si="0"/>
        <v>241</v>
      </c>
      <c r="N17" s="10">
        <f t="shared" si="1"/>
        <v>241</v>
      </c>
      <c r="O17" s="10">
        <f t="shared" si="2"/>
        <v>230</v>
      </c>
      <c r="P17" s="10">
        <f t="shared" si="3"/>
        <v>104</v>
      </c>
      <c r="Q17" s="10">
        <f t="shared" si="4"/>
        <v>21</v>
      </c>
      <c r="R17" s="10">
        <v>4</v>
      </c>
      <c r="S17" s="10">
        <v>88</v>
      </c>
      <c r="T17" s="18" t="s">
        <v>79</v>
      </c>
    </row>
    <row r="18" spans="1:20" ht="16.5">
      <c r="A18" s="10" t="s">
        <v>29</v>
      </c>
      <c r="B18" s="11" t="s">
        <v>30</v>
      </c>
      <c r="C18" s="10">
        <v>287</v>
      </c>
      <c r="D18" s="12">
        <v>287</v>
      </c>
      <c r="E18" s="12">
        <v>266</v>
      </c>
      <c r="F18" s="13">
        <v>86</v>
      </c>
      <c r="G18" s="13">
        <v>17</v>
      </c>
      <c r="H18" s="10">
        <v>7</v>
      </c>
      <c r="I18" s="10">
        <v>7</v>
      </c>
      <c r="J18" s="10">
        <v>7</v>
      </c>
      <c r="K18" s="10">
        <v>7</v>
      </c>
      <c r="L18" s="10">
        <v>4</v>
      </c>
      <c r="M18" s="10">
        <f t="shared" si="0"/>
        <v>294</v>
      </c>
      <c r="N18" s="10">
        <f t="shared" si="1"/>
        <v>294</v>
      </c>
      <c r="O18" s="10">
        <f t="shared" si="2"/>
        <v>273</v>
      </c>
      <c r="P18" s="10">
        <f t="shared" si="3"/>
        <v>93</v>
      </c>
      <c r="Q18" s="10">
        <f t="shared" si="4"/>
        <v>21</v>
      </c>
      <c r="R18" s="10">
        <v>0</v>
      </c>
      <c r="S18" s="10">
        <v>40</v>
      </c>
      <c r="T18" s="18">
        <v>43</v>
      </c>
    </row>
    <row r="19" spans="1:20" ht="16.5">
      <c r="A19" s="10" t="s">
        <v>31</v>
      </c>
      <c r="B19" s="11" t="s">
        <v>32</v>
      </c>
      <c r="C19" s="10">
        <v>357</v>
      </c>
      <c r="D19" s="12">
        <v>357</v>
      </c>
      <c r="E19" s="12">
        <v>356</v>
      </c>
      <c r="F19" s="13">
        <v>119</v>
      </c>
      <c r="G19" s="13">
        <v>16</v>
      </c>
      <c r="H19" s="10">
        <v>43</v>
      </c>
      <c r="I19" s="10">
        <v>43</v>
      </c>
      <c r="J19" s="10">
        <v>38</v>
      </c>
      <c r="K19" s="10">
        <v>6</v>
      </c>
      <c r="L19" s="10">
        <v>2</v>
      </c>
      <c r="M19" s="10">
        <f t="shared" si="0"/>
        <v>400</v>
      </c>
      <c r="N19" s="10">
        <f t="shared" si="1"/>
        <v>400</v>
      </c>
      <c r="O19" s="10">
        <f t="shared" si="2"/>
        <v>394</v>
      </c>
      <c r="P19" s="10">
        <f t="shared" si="3"/>
        <v>125</v>
      </c>
      <c r="Q19" s="10">
        <f t="shared" si="4"/>
        <v>18</v>
      </c>
      <c r="R19" s="10">
        <v>0</v>
      </c>
      <c r="S19" s="10">
        <v>35</v>
      </c>
      <c r="T19" s="18">
        <f>S19/P19*100</f>
        <v>28.000000000000004</v>
      </c>
    </row>
    <row r="20" spans="1:20" ht="16.5">
      <c r="A20" s="10" t="s">
        <v>33</v>
      </c>
      <c r="B20" s="11" t="s">
        <v>34</v>
      </c>
      <c r="C20" s="10">
        <v>347</v>
      </c>
      <c r="D20" s="12">
        <v>347</v>
      </c>
      <c r="E20" s="12">
        <v>301</v>
      </c>
      <c r="F20" s="13">
        <v>79</v>
      </c>
      <c r="G20" s="13">
        <v>21</v>
      </c>
      <c r="H20" s="10">
        <v>1</v>
      </c>
      <c r="I20" s="10">
        <v>1</v>
      </c>
      <c r="J20" s="10">
        <v>1</v>
      </c>
      <c r="K20" s="10">
        <v>0</v>
      </c>
      <c r="L20" s="10">
        <v>0</v>
      </c>
      <c r="M20" s="10">
        <f t="shared" si="0"/>
        <v>348</v>
      </c>
      <c r="N20" s="10">
        <f t="shared" si="1"/>
        <v>348</v>
      </c>
      <c r="O20" s="10">
        <f t="shared" si="2"/>
        <v>302</v>
      </c>
      <c r="P20" s="10">
        <f t="shared" si="3"/>
        <v>79</v>
      </c>
      <c r="Q20" s="10">
        <f t="shared" si="4"/>
        <v>21</v>
      </c>
      <c r="R20" s="10">
        <v>0</v>
      </c>
      <c r="S20" s="10">
        <v>47</v>
      </c>
      <c r="T20" s="18" t="s">
        <v>78</v>
      </c>
    </row>
    <row r="21" spans="1:20" ht="16.5">
      <c r="A21" s="10" t="s">
        <v>35</v>
      </c>
      <c r="B21" s="11" t="s">
        <v>36</v>
      </c>
      <c r="C21" s="10">
        <v>156</v>
      </c>
      <c r="D21" s="12">
        <v>156</v>
      </c>
      <c r="E21" s="12">
        <v>156</v>
      </c>
      <c r="F21" s="13">
        <v>131</v>
      </c>
      <c r="G21" s="13">
        <v>109</v>
      </c>
      <c r="H21" s="10">
        <v>96</v>
      </c>
      <c r="I21" s="10">
        <v>96</v>
      </c>
      <c r="J21" s="10">
        <v>95</v>
      </c>
      <c r="K21" s="10">
        <v>78</v>
      </c>
      <c r="L21" s="10">
        <v>35</v>
      </c>
      <c r="M21" s="10">
        <f t="shared" si="0"/>
        <v>252</v>
      </c>
      <c r="N21" s="10">
        <f t="shared" si="1"/>
        <v>252</v>
      </c>
      <c r="O21" s="10">
        <f t="shared" si="2"/>
        <v>251</v>
      </c>
      <c r="P21" s="10">
        <f t="shared" si="3"/>
        <v>209</v>
      </c>
      <c r="Q21" s="10">
        <f t="shared" si="4"/>
        <v>144</v>
      </c>
      <c r="R21" s="10">
        <v>0</v>
      </c>
      <c r="S21" s="10">
        <v>57</v>
      </c>
      <c r="T21" s="18" t="s">
        <v>77</v>
      </c>
    </row>
    <row r="22" spans="1:20" ht="16.5">
      <c r="A22" s="10" t="s">
        <v>37</v>
      </c>
      <c r="B22" s="11" t="s">
        <v>38</v>
      </c>
      <c r="C22" s="10">
        <v>675</v>
      </c>
      <c r="D22" s="12">
        <v>675</v>
      </c>
      <c r="E22" s="12">
        <v>645</v>
      </c>
      <c r="F22" s="13">
        <v>102</v>
      </c>
      <c r="G22" s="13">
        <v>35</v>
      </c>
      <c r="H22" s="10">
        <v>29</v>
      </c>
      <c r="I22" s="10">
        <v>29</v>
      </c>
      <c r="J22" s="10">
        <v>26</v>
      </c>
      <c r="K22" s="10">
        <v>1</v>
      </c>
      <c r="L22" s="10">
        <v>1</v>
      </c>
      <c r="M22" s="10">
        <f t="shared" si="0"/>
        <v>704</v>
      </c>
      <c r="N22" s="10">
        <f t="shared" si="1"/>
        <v>704</v>
      </c>
      <c r="O22" s="10">
        <f t="shared" si="2"/>
        <v>671</v>
      </c>
      <c r="P22" s="10">
        <f t="shared" si="3"/>
        <v>103</v>
      </c>
      <c r="Q22" s="10">
        <f t="shared" si="4"/>
        <v>36</v>
      </c>
      <c r="R22" s="10">
        <v>9</v>
      </c>
      <c r="S22" s="10">
        <v>67</v>
      </c>
      <c r="T22" s="18">
        <v>65</v>
      </c>
    </row>
    <row r="23" spans="1:20" ht="16.5">
      <c r="A23" s="10" t="s">
        <v>39</v>
      </c>
      <c r="B23" s="11" t="s">
        <v>40</v>
      </c>
      <c r="C23" s="10">
        <v>390</v>
      </c>
      <c r="D23" s="12">
        <v>390</v>
      </c>
      <c r="E23" s="13">
        <v>388</v>
      </c>
      <c r="F23" s="13">
        <v>0</v>
      </c>
      <c r="G23" s="13">
        <v>0</v>
      </c>
      <c r="H23" s="10">
        <v>30</v>
      </c>
      <c r="I23" s="10">
        <v>30</v>
      </c>
      <c r="J23" s="10">
        <v>30</v>
      </c>
      <c r="K23" s="10">
        <v>0</v>
      </c>
      <c r="L23" s="10">
        <v>0</v>
      </c>
      <c r="M23" s="10">
        <f t="shared" si="0"/>
        <v>420</v>
      </c>
      <c r="N23" s="10">
        <f t="shared" si="1"/>
        <v>420</v>
      </c>
      <c r="O23" s="10">
        <f t="shared" si="2"/>
        <v>418</v>
      </c>
      <c r="P23" s="10">
        <f t="shared" si="3"/>
        <v>0</v>
      </c>
      <c r="Q23" s="10">
        <f t="shared" si="4"/>
        <v>0</v>
      </c>
      <c r="R23" s="10">
        <v>0</v>
      </c>
      <c r="S23" s="10">
        <v>0</v>
      </c>
      <c r="T23" s="18">
        <v>0</v>
      </c>
    </row>
    <row r="24" spans="1:20" ht="23.25" customHeight="1">
      <c r="A24" s="10" t="s">
        <v>41</v>
      </c>
      <c r="B24" s="11" t="s">
        <v>42</v>
      </c>
      <c r="C24" s="10">
        <v>106</v>
      </c>
      <c r="D24" s="12">
        <v>106</v>
      </c>
      <c r="E24" s="12">
        <v>77</v>
      </c>
      <c r="F24" s="13">
        <v>7</v>
      </c>
      <c r="G24" s="13">
        <v>0</v>
      </c>
      <c r="H24" s="10">
        <v>1</v>
      </c>
      <c r="I24" s="10">
        <v>1</v>
      </c>
      <c r="J24" s="10">
        <v>1</v>
      </c>
      <c r="K24" s="10">
        <v>0</v>
      </c>
      <c r="L24" s="10">
        <v>0</v>
      </c>
      <c r="M24" s="10">
        <f t="shared" si="0"/>
        <v>107</v>
      </c>
      <c r="N24" s="10">
        <f t="shared" si="1"/>
        <v>107</v>
      </c>
      <c r="O24" s="10">
        <f t="shared" si="2"/>
        <v>78</v>
      </c>
      <c r="P24" s="10">
        <f t="shared" si="3"/>
        <v>7</v>
      </c>
      <c r="Q24" s="10">
        <f t="shared" si="4"/>
        <v>0</v>
      </c>
      <c r="R24" s="10">
        <v>0</v>
      </c>
      <c r="S24" s="10">
        <v>6</v>
      </c>
      <c r="T24" s="18" t="s">
        <v>76</v>
      </c>
    </row>
    <row r="25" spans="1:20" ht="16.5">
      <c r="A25" s="10" t="s">
        <v>43</v>
      </c>
      <c r="B25" s="11" t="s">
        <v>44</v>
      </c>
      <c r="C25" s="10">
        <v>127</v>
      </c>
      <c r="D25" s="12">
        <v>127</v>
      </c>
      <c r="E25" s="12">
        <v>97</v>
      </c>
      <c r="F25" s="13">
        <v>34</v>
      </c>
      <c r="G25" s="13">
        <v>7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f t="shared" si="0"/>
        <v>127</v>
      </c>
      <c r="N25" s="10">
        <f t="shared" si="1"/>
        <v>127</v>
      </c>
      <c r="O25" s="10">
        <f t="shared" si="2"/>
        <v>97</v>
      </c>
      <c r="P25" s="10">
        <f t="shared" si="3"/>
        <v>34</v>
      </c>
      <c r="Q25" s="10">
        <f t="shared" si="4"/>
        <v>7</v>
      </c>
      <c r="R25" s="10">
        <v>0</v>
      </c>
      <c r="S25" s="10">
        <v>12</v>
      </c>
      <c r="T25" s="18" t="s">
        <v>75</v>
      </c>
    </row>
    <row r="26" spans="1:20" ht="16.5">
      <c r="A26" s="10" t="s">
        <v>45</v>
      </c>
      <c r="B26" s="11" t="s">
        <v>46</v>
      </c>
      <c r="C26" s="10">
        <v>564</v>
      </c>
      <c r="D26" s="12">
        <v>564</v>
      </c>
      <c r="E26" s="12">
        <v>389</v>
      </c>
      <c r="F26" s="13">
        <v>82</v>
      </c>
      <c r="G26" s="13">
        <v>11</v>
      </c>
      <c r="H26" s="10">
        <v>132</v>
      </c>
      <c r="I26" s="10">
        <v>132</v>
      </c>
      <c r="J26" s="10">
        <v>130</v>
      </c>
      <c r="K26" s="10">
        <v>3</v>
      </c>
      <c r="L26" s="10">
        <v>0</v>
      </c>
      <c r="M26" s="10">
        <f t="shared" si="0"/>
        <v>696</v>
      </c>
      <c r="N26" s="10">
        <f t="shared" si="1"/>
        <v>696</v>
      </c>
      <c r="O26" s="10">
        <f t="shared" si="2"/>
        <v>519</v>
      </c>
      <c r="P26" s="10">
        <f t="shared" si="3"/>
        <v>85</v>
      </c>
      <c r="Q26" s="10">
        <f t="shared" si="4"/>
        <v>11</v>
      </c>
      <c r="R26" s="10">
        <v>2</v>
      </c>
      <c r="S26" s="10">
        <v>21</v>
      </c>
      <c r="T26" s="18" t="s">
        <v>74</v>
      </c>
    </row>
    <row r="27" spans="1:20" ht="16.5">
      <c r="A27" s="10" t="s">
        <v>47</v>
      </c>
      <c r="B27" s="11" t="s">
        <v>48</v>
      </c>
      <c r="C27" s="10">
        <v>223</v>
      </c>
      <c r="D27" s="12">
        <v>223</v>
      </c>
      <c r="E27" s="12">
        <v>141</v>
      </c>
      <c r="F27" s="13">
        <v>64</v>
      </c>
      <c r="G27" s="13">
        <v>11</v>
      </c>
      <c r="H27" s="10">
        <v>40</v>
      </c>
      <c r="I27" s="10">
        <v>40</v>
      </c>
      <c r="J27" s="10">
        <v>40</v>
      </c>
      <c r="K27" s="10">
        <v>11</v>
      </c>
      <c r="L27" s="10">
        <v>0</v>
      </c>
      <c r="M27" s="10">
        <f t="shared" si="0"/>
        <v>263</v>
      </c>
      <c r="N27" s="10">
        <f t="shared" si="1"/>
        <v>263</v>
      </c>
      <c r="O27" s="10">
        <f t="shared" si="2"/>
        <v>181</v>
      </c>
      <c r="P27" s="10">
        <f t="shared" si="3"/>
        <v>75</v>
      </c>
      <c r="Q27" s="10">
        <f t="shared" si="4"/>
        <v>11</v>
      </c>
      <c r="R27" s="10">
        <v>0</v>
      </c>
      <c r="S27" s="10">
        <v>28</v>
      </c>
      <c r="T27" s="18" t="s">
        <v>73</v>
      </c>
    </row>
    <row r="28" spans="1:20" ht="16.5">
      <c r="A28" s="10" t="s">
        <v>49</v>
      </c>
      <c r="B28" s="11" t="s">
        <v>50</v>
      </c>
      <c r="C28" s="10">
        <v>336</v>
      </c>
      <c r="D28" s="12">
        <v>336</v>
      </c>
      <c r="E28" s="12">
        <v>333</v>
      </c>
      <c r="F28" s="13">
        <v>133</v>
      </c>
      <c r="G28" s="13">
        <v>54</v>
      </c>
      <c r="H28" s="10">
        <v>24</v>
      </c>
      <c r="I28" s="10">
        <v>24</v>
      </c>
      <c r="J28" s="10">
        <v>24</v>
      </c>
      <c r="K28" s="10">
        <v>2</v>
      </c>
      <c r="L28" s="10">
        <v>2</v>
      </c>
      <c r="M28" s="10">
        <f t="shared" si="0"/>
        <v>360</v>
      </c>
      <c r="N28" s="10">
        <f t="shared" si="1"/>
        <v>360</v>
      </c>
      <c r="O28" s="10">
        <f t="shared" si="2"/>
        <v>357</v>
      </c>
      <c r="P28" s="10">
        <f t="shared" si="3"/>
        <v>135</v>
      </c>
      <c r="Q28" s="10">
        <f t="shared" si="4"/>
        <v>56</v>
      </c>
      <c r="R28" s="10">
        <v>0</v>
      </c>
      <c r="S28" s="10">
        <v>41</v>
      </c>
      <c r="T28" s="18" t="s">
        <v>72</v>
      </c>
    </row>
    <row r="29" spans="1:20" ht="31.5">
      <c r="A29" s="10" t="s">
        <v>51</v>
      </c>
      <c r="B29" s="11" t="s">
        <v>52</v>
      </c>
      <c r="C29" s="10">
        <v>90</v>
      </c>
      <c r="D29" s="12">
        <v>90</v>
      </c>
      <c r="E29" s="12">
        <v>77</v>
      </c>
      <c r="F29" s="13">
        <v>17</v>
      </c>
      <c r="G29" s="13">
        <v>5</v>
      </c>
      <c r="H29" s="10">
        <v>26</v>
      </c>
      <c r="I29" s="10">
        <v>26</v>
      </c>
      <c r="J29" s="10">
        <v>0</v>
      </c>
      <c r="K29" s="10">
        <v>0</v>
      </c>
      <c r="L29" s="10">
        <v>0</v>
      </c>
      <c r="M29" s="10">
        <f t="shared" si="0"/>
        <v>116</v>
      </c>
      <c r="N29" s="10">
        <f t="shared" si="1"/>
        <v>116</v>
      </c>
      <c r="O29" s="10">
        <f t="shared" si="2"/>
        <v>77</v>
      </c>
      <c r="P29" s="10">
        <f t="shared" si="3"/>
        <v>17</v>
      </c>
      <c r="Q29" s="10">
        <f t="shared" si="4"/>
        <v>5</v>
      </c>
      <c r="R29" s="10">
        <v>0</v>
      </c>
      <c r="S29" s="10">
        <v>0</v>
      </c>
      <c r="T29" s="18">
        <f>S29/P29*100</f>
        <v>0</v>
      </c>
    </row>
    <row r="30" spans="1:20" ht="16.5">
      <c r="A30" s="10" t="s">
        <v>53</v>
      </c>
      <c r="B30" s="11" t="s">
        <v>54</v>
      </c>
      <c r="C30" s="10">
        <v>58</v>
      </c>
      <c r="D30" s="12">
        <v>58</v>
      </c>
      <c r="E30" s="12">
        <v>28</v>
      </c>
      <c r="F30" s="13">
        <v>0</v>
      </c>
      <c r="G30" s="13">
        <v>0</v>
      </c>
      <c r="H30" s="10">
        <v>2</v>
      </c>
      <c r="I30" s="10">
        <v>2</v>
      </c>
      <c r="J30" s="10">
        <v>2</v>
      </c>
      <c r="K30" s="10">
        <v>0</v>
      </c>
      <c r="L30" s="10">
        <v>0</v>
      </c>
      <c r="M30" s="10">
        <f t="shared" si="0"/>
        <v>60</v>
      </c>
      <c r="N30" s="10">
        <f t="shared" si="1"/>
        <v>60</v>
      </c>
      <c r="O30" s="10">
        <f t="shared" si="2"/>
        <v>30</v>
      </c>
      <c r="P30" s="10">
        <f t="shared" si="3"/>
        <v>0</v>
      </c>
      <c r="Q30" s="10">
        <f t="shared" si="4"/>
        <v>0</v>
      </c>
      <c r="R30" s="10">
        <v>0</v>
      </c>
      <c r="S30" s="10">
        <v>0</v>
      </c>
      <c r="T30" s="18">
        <v>0</v>
      </c>
    </row>
    <row r="31" spans="1:20" ht="16.5">
      <c r="A31" s="10" t="s">
        <v>55</v>
      </c>
      <c r="B31" s="11" t="s">
        <v>56</v>
      </c>
      <c r="C31" s="10">
        <v>498</v>
      </c>
      <c r="D31" s="12">
        <v>498</v>
      </c>
      <c r="E31" s="12">
        <v>244</v>
      </c>
      <c r="F31" s="13">
        <v>9</v>
      </c>
      <c r="G31" s="13">
        <v>0</v>
      </c>
      <c r="H31" s="10">
        <v>22</v>
      </c>
      <c r="I31" s="10">
        <v>22</v>
      </c>
      <c r="J31" s="10">
        <v>13</v>
      </c>
      <c r="K31" s="10">
        <v>0</v>
      </c>
      <c r="L31" s="10">
        <v>0</v>
      </c>
      <c r="M31" s="10">
        <f t="shared" si="0"/>
        <v>520</v>
      </c>
      <c r="N31" s="10">
        <f t="shared" si="1"/>
        <v>520</v>
      </c>
      <c r="O31" s="10">
        <f t="shared" si="2"/>
        <v>257</v>
      </c>
      <c r="P31" s="10">
        <f t="shared" si="3"/>
        <v>9</v>
      </c>
      <c r="Q31" s="10">
        <f t="shared" si="4"/>
        <v>0</v>
      </c>
      <c r="R31" s="10">
        <v>0</v>
      </c>
      <c r="S31" s="10">
        <v>5</v>
      </c>
      <c r="T31" s="18" t="s">
        <v>71</v>
      </c>
    </row>
    <row r="32" spans="1:20" ht="16.5">
      <c r="A32" s="10" t="s">
        <v>57</v>
      </c>
      <c r="B32" s="11" t="s">
        <v>68</v>
      </c>
      <c r="C32" s="10">
        <v>494</v>
      </c>
      <c r="D32" s="12">
        <v>494</v>
      </c>
      <c r="E32" s="12">
        <v>494</v>
      </c>
      <c r="F32" s="13">
        <v>167</v>
      </c>
      <c r="G32" s="13">
        <v>6</v>
      </c>
      <c r="H32" s="10">
        <v>10</v>
      </c>
      <c r="I32" s="10">
        <v>10</v>
      </c>
      <c r="J32" s="10">
        <v>9</v>
      </c>
      <c r="K32" s="10">
        <v>0</v>
      </c>
      <c r="L32" s="10">
        <v>0</v>
      </c>
      <c r="M32" s="10">
        <f t="shared" si="0"/>
        <v>504</v>
      </c>
      <c r="N32" s="10">
        <f t="shared" si="1"/>
        <v>504</v>
      </c>
      <c r="O32" s="10">
        <f t="shared" si="2"/>
        <v>503</v>
      </c>
      <c r="P32" s="10">
        <f t="shared" si="3"/>
        <v>167</v>
      </c>
      <c r="Q32" s="10">
        <f>G32+L32</f>
        <v>6</v>
      </c>
      <c r="R32" s="10">
        <v>0</v>
      </c>
      <c r="S32" s="10">
        <v>22</v>
      </c>
      <c r="T32" s="18" t="s">
        <v>70</v>
      </c>
    </row>
    <row r="33" spans="1:20" s="5" customFormat="1" ht="15.75">
      <c r="A33" s="28" t="s">
        <v>66</v>
      </c>
      <c r="B33" s="29"/>
      <c r="C33" s="3">
        <f>SUM(C5:C32)</f>
        <v>17216</v>
      </c>
      <c r="D33" s="3">
        <f aca="true" t="shared" si="5" ref="D33:L33">SUM(D5:D32)</f>
        <v>17216</v>
      </c>
      <c r="E33" s="3">
        <f t="shared" si="5"/>
        <v>14995</v>
      </c>
      <c r="F33" s="3">
        <f t="shared" si="5"/>
        <v>4291</v>
      </c>
      <c r="G33" s="3">
        <f t="shared" si="5"/>
        <v>1084</v>
      </c>
      <c r="H33" s="3">
        <f>SUM(H5:H32)</f>
        <v>1028</v>
      </c>
      <c r="I33" s="3">
        <f t="shared" si="5"/>
        <v>1028</v>
      </c>
      <c r="J33" s="3">
        <f t="shared" si="5"/>
        <v>877</v>
      </c>
      <c r="K33" s="3">
        <f t="shared" si="5"/>
        <v>226</v>
      </c>
      <c r="L33" s="3">
        <f t="shared" si="5"/>
        <v>58</v>
      </c>
      <c r="M33" s="3">
        <f t="shared" si="0"/>
        <v>18244</v>
      </c>
      <c r="N33" s="3">
        <f t="shared" si="1"/>
        <v>18244</v>
      </c>
      <c r="O33" s="3">
        <f t="shared" si="2"/>
        <v>15872</v>
      </c>
      <c r="P33" s="3">
        <f t="shared" si="3"/>
        <v>4517</v>
      </c>
      <c r="Q33" s="3">
        <f t="shared" si="4"/>
        <v>1142</v>
      </c>
      <c r="R33" s="16">
        <v>15</v>
      </c>
      <c r="S33" s="9">
        <v>2726</v>
      </c>
      <c r="T33" s="19">
        <v>60.3</v>
      </c>
    </row>
  </sheetData>
  <sheetProtection/>
  <mergeCells count="14">
    <mergeCell ref="H2:L2"/>
    <mergeCell ref="H3:H4"/>
    <mergeCell ref="I3:L3"/>
    <mergeCell ref="B2:B4"/>
    <mergeCell ref="R2:T3"/>
    <mergeCell ref="A1:Q1"/>
    <mergeCell ref="A33:B33"/>
    <mergeCell ref="A2:A4"/>
    <mergeCell ref="M2:Q2"/>
    <mergeCell ref="M3:M4"/>
    <mergeCell ref="N3:Q3"/>
    <mergeCell ref="D3:G3"/>
    <mergeCell ref="C3:C4"/>
    <mergeCell ref="C2:G2"/>
  </mergeCells>
  <printOptions/>
  <pageMargins left="0.38" right="0.17" top="0.28" bottom="0.37" header="0.2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2023-02-14T02:36:44Z</cp:lastPrinted>
  <dcterms:created xsi:type="dcterms:W3CDTF">2023-02-06T07:39:05Z</dcterms:created>
  <dcterms:modified xsi:type="dcterms:W3CDTF">2023-02-22T03:16:09Z</dcterms:modified>
  <cp:category/>
  <cp:version/>
  <cp:contentType/>
  <cp:contentStatus/>
</cp:coreProperties>
</file>